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mccormick\Desktop\COVID-19\LTC Testing Project\"/>
    </mc:Choice>
  </mc:AlternateContent>
  <bookViews>
    <workbookView xWindow="28680" yWindow="-120" windowWidth="24240" windowHeight="13140" firstSheet="4" activeTab="8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9" sheetId="9" r:id="rId8"/>
    <sheet name="District 10" sheetId="10" r:id="rId9"/>
    <sheet name="Samples Per Day " sheetId="11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1" l="1"/>
  <c r="E2" i="11"/>
  <c r="D2" i="11"/>
  <c r="C2" i="11"/>
  <c r="B2" i="11"/>
  <c r="A2" i="11"/>
  <c r="G35" i="9"/>
  <c r="C35" i="9"/>
  <c r="D35" i="9"/>
  <c r="E35" i="9"/>
  <c r="F35" i="9"/>
  <c r="H35" i="9"/>
  <c r="D50" i="3"/>
  <c r="E50" i="3"/>
  <c r="F50" i="3"/>
  <c r="G50" i="3"/>
  <c r="H50" i="3"/>
  <c r="C50" i="3"/>
  <c r="D36" i="2"/>
  <c r="E36" i="2"/>
  <c r="F36" i="2"/>
  <c r="G36" i="2"/>
  <c r="H36" i="2"/>
  <c r="C36" i="2"/>
  <c r="H52" i="5"/>
  <c r="D52" i="5"/>
  <c r="E52" i="5"/>
  <c r="F52" i="5"/>
  <c r="G52" i="5"/>
  <c r="C52" i="5"/>
  <c r="F31" i="3"/>
</calcChain>
</file>

<file path=xl/sharedStrings.xml><?xml version="1.0" encoding="utf-8"?>
<sst xmlns="http://schemas.openxmlformats.org/spreadsheetml/2006/main" count="437" uniqueCount="123">
  <si>
    <t>Onsite Collection</t>
  </si>
  <si>
    <t>Team 1</t>
  </si>
  <si>
    <t>NG Swabber</t>
  </si>
  <si>
    <t>Optum Swabber</t>
  </si>
  <si>
    <t>Optum Regist.</t>
  </si>
  <si>
    <t>NG Regist.</t>
  </si>
  <si>
    <t xml:space="preserve">ISDH Lead </t>
  </si>
  <si>
    <t>Team 2</t>
  </si>
  <si>
    <t>LOCATION 1</t>
  </si>
  <si>
    <t>LOCATION 2</t>
  </si>
  <si>
    <t>Great Lakes Healthcare Center, 2300 Great Lakes Dr, Dyer, IN 46311</t>
  </si>
  <si>
    <t>Healthcare Center at Wittenberg Village, 1200 E. Luther Dr., Crown Point, IN 46307</t>
  </si>
  <si>
    <t>Symphony Of Crown Point, 1555 S. Main St., Crown Point, IN 46307</t>
  </si>
  <si>
    <t>Simmons Loving Care Health Facility, 700 E. 21st Ave., Gary, IN 46407</t>
  </si>
  <si>
    <t>8am-4pm</t>
  </si>
  <si>
    <t>8am-6pm</t>
  </si>
  <si>
    <t>8am-8pm</t>
  </si>
  <si>
    <t>9am-3pm</t>
  </si>
  <si>
    <t>Hamilton Grove, 31869 Chicago trail, New Carlisle, IN 46552</t>
  </si>
  <si>
    <t>Hubbard Hill Estates, 28070 County Road 24, Elkhart, IN 46517</t>
  </si>
  <si>
    <t>Woodland Manor, 343 Nappanee St., Elkhart, IN 46514</t>
  </si>
  <si>
    <t>Valley View Healthcare Center, 333 W. Mishawaka Rd., Elkhart, IN 46517</t>
  </si>
  <si>
    <t>Pilgrim Manor, 222 Parkview St., Plymouth, IN 46563</t>
  </si>
  <si>
    <t>Pulaski Health Care Center, 624 E. 13th St., Winamac, IN 46996</t>
  </si>
  <si>
    <t>Warsaw Meadows, 300 E. Prairie St., Warsaw, IN 46580</t>
  </si>
  <si>
    <t>Catherine Kasper Home, 9601 S. Union Rd., Donaldson, IN 46513</t>
  </si>
  <si>
    <t>8am-5pm</t>
  </si>
  <si>
    <t>Team 3</t>
  </si>
  <si>
    <t>LOCATION 3</t>
  </si>
  <si>
    <t>Time</t>
  </si>
  <si>
    <t>8 am-6 pm</t>
  </si>
  <si>
    <t>8 am-6pm</t>
  </si>
  <si>
    <t xml:space="preserve">Kingston Care Center of Fort Wayne                     1010 Washington Center                         Fort Wayne, IN 46825 </t>
  </si>
  <si>
    <t xml:space="preserve">Kingston Care Center of Fort Wayne                1010 Washington Center                         Fort Wayne, IN 46825 </t>
  </si>
  <si>
    <t>Golden Years Homestead                3136 Goeglein Road Fort Wayne, IN 46815</t>
  </si>
  <si>
    <t>8 am-8 pm</t>
  </si>
  <si>
    <t>Sage Bluff                    4180 Sage Bluff Crossing                        Fort Wayne, IN 46804</t>
  </si>
  <si>
    <t>River Terrace Health Care Center  400 Caylor Blvd  Bluffton, IN 46714</t>
  </si>
  <si>
    <t>8 am-5 pm</t>
  </si>
  <si>
    <t>Christian Care Retirement Community  720 E Dustman Road  Bluffton, IN 46714</t>
  </si>
  <si>
    <t>8 am - 4 pm</t>
  </si>
  <si>
    <t>8 am - 3 pm</t>
  </si>
  <si>
    <t xml:space="preserve">Heritage Point 801 N Huntington Ave, Warren, IN 46792  </t>
  </si>
  <si>
    <t>8 am - 5 pm</t>
  </si>
  <si>
    <t>8 am -4 pm</t>
  </si>
  <si>
    <t>Timbercrest Church of the Brethern Home  2201 East Street North Manchester, IN</t>
  </si>
  <si>
    <t>8 am - 6 pm</t>
  </si>
  <si>
    <t>Vernon Health and Rehabilitation  1955 S Vernon Street Wabash, IN 46992</t>
  </si>
  <si>
    <t>Brandon Halleck</t>
  </si>
  <si>
    <t>Ondreya Witmer</t>
  </si>
  <si>
    <t>Kaitlin Kruse</t>
  </si>
  <si>
    <t>Andrew Wilson</t>
  </si>
  <si>
    <t>Mike Sutton</t>
  </si>
  <si>
    <t xml:space="preserve">LOCATION </t>
  </si>
  <si>
    <t>Andrew Pappas</t>
  </si>
  <si>
    <t>Kaitlyn Watson</t>
  </si>
  <si>
    <t>Patricia Truelove</t>
  </si>
  <si>
    <t>LOCATION</t>
  </si>
  <si>
    <t>Millie Jines</t>
  </si>
  <si>
    <t>Chris Gilbert</t>
  </si>
  <si>
    <t>Katie Lamoureau</t>
  </si>
  <si>
    <t>Chase Center 2 Chase Park Logansport, IN 46947</t>
  </si>
  <si>
    <t>Milner Community Health Care  370 E Main Street Rossville, IN 46065</t>
  </si>
  <si>
    <t>Evergreen Crossing and the Lofts            5404 Georgetown Road  Indianapolis, IN 46254</t>
  </si>
  <si>
    <t>8 am to 8 pm</t>
  </si>
  <si>
    <t>8 am to 5 pm</t>
  </si>
  <si>
    <t>Homestead Healthcare Center 7465 Madison Ave Indianapolis, IN 46227</t>
  </si>
  <si>
    <t>Allison Pointe Healthcare Center 5226 E 82nd Street, Indianapolis, IN 46250</t>
  </si>
  <si>
    <t>Decatur Township Center 4851 Tincher Road Indianapolis, IN 46221</t>
  </si>
  <si>
    <t>Wildwood Healthcare Center  7301 E 16th Street Indianapolis, IN 46219</t>
  </si>
  <si>
    <t>Southpointe Healthcare Center 4904 War Admiral Drive Indianapolis, IN 46237</t>
  </si>
  <si>
    <t>Westminister Village North Presbyterian Dr  Indianapolis, IN 46236</t>
  </si>
  <si>
    <t>8 am - 8 pm</t>
  </si>
  <si>
    <t>8 am - 11 am</t>
  </si>
  <si>
    <t>11:30 am - 5:30 pm</t>
  </si>
  <si>
    <t>Bridgewater Healthcare Center 14751 Carey Road Carmel, IN 46033</t>
  </si>
  <si>
    <t>McGivney Health Care Center 2907 East 136th Street Carmel, IN 46033</t>
  </si>
  <si>
    <t xml:space="preserve">Greenfield Healthcare Center 200 Green Meadows Drive, Greenfield, IN 46140 </t>
  </si>
  <si>
    <t>Pleasant View Lodge 7476 W Lane Road McCordsville, IN 46055</t>
  </si>
  <si>
    <t>8 am - 2 pm</t>
  </si>
  <si>
    <t>Greenwood Healthcare Center  377 Westridge Blvd, Greenwood, IN 46142</t>
  </si>
  <si>
    <t>Kokomo Healthcare Center 429 W Lincoln Road Kokomo, IN 46902</t>
  </si>
  <si>
    <t>Elwood Health and Living 2300 Parkview Lane Elwood, 46036</t>
  </si>
  <si>
    <t>Heritage House of Richmond 2070 Chester Blvd Richmond, IN 47374</t>
  </si>
  <si>
    <t>Caroleton Healthcare Center 2500 Iowa Ave, Connersville, IN 47331</t>
  </si>
  <si>
    <t>Southwood Healthcare Center 2222 Margaret Ave Terre Haute, IN 47802</t>
  </si>
  <si>
    <t>Cloverleaf of Knightsville 9325 N Crawford Street Knightsville, IN 47857</t>
  </si>
  <si>
    <t>Aperion Care Spencer LLC 210 State Hwy 43 Spencer, IN 47460</t>
  </si>
  <si>
    <t xml:space="preserve">Indian Creek Healthcare Center 240 Beechmont Corydon, IN 47112  </t>
  </si>
  <si>
    <t>Harrison Healthcare Center 150 Beechmont Dr. Corydon, IN 47112</t>
  </si>
  <si>
    <t>Rolling Hills Healthcare Center 3625 St. Joseph Road New Albany, IN 47150</t>
  </si>
  <si>
    <t>Southern Indiana Rehabilition Hospital 3104 Blackiston Blvd - Progressive Care Unit New Albany, IN 47150</t>
  </si>
  <si>
    <t>11 am - 6 pm</t>
  </si>
  <si>
    <t>Maple Manor Christian Home INC 643 W Utica Street Sellersburg, IN 47172</t>
  </si>
  <si>
    <t>Wedgewood Healthcare Center 101 Potters Lane Clarksville, IN 47129</t>
  </si>
  <si>
    <t>Sellersburg Healthcare Center 7823 Old Hwy#60 Sellersburg, IN 47172</t>
  </si>
  <si>
    <t>8 am  - 5 pm</t>
  </si>
  <si>
    <t>University Nursing and Rehabilitation Center 1236 Lincoln Avenue Evansville, IN 47714</t>
  </si>
  <si>
    <t>Braun's Nursing Home 909 First Avenue Evansville, IN 47710</t>
  </si>
  <si>
    <t>Oak Village 200 W Fourth Street Oaktown, IN 47561</t>
  </si>
  <si>
    <t>Washington Nursing Center 603 E National Hwy Washington, IN 47501</t>
  </si>
  <si>
    <t>Catherdal Health Care Center 520 W 9th Street Jasper, IN 47546</t>
  </si>
  <si>
    <t>Ramzi Nimry</t>
  </si>
  <si>
    <t>Phil Waters</t>
  </si>
  <si>
    <t>Tami Johnson</t>
  </si>
  <si>
    <t>Alexandra Hayes</t>
  </si>
  <si>
    <t>Sarah Briley</t>
  </si>
  <si>
    <t xml:space="preserve"># of Samples </t>
  </si>
  <si>
    <t>8am-1pm</t>
  </si>
  <si>
    <t>8am-2pm</t>
  </si>
  <si>
    <t xml:space="preserve">Witham Extended Care </t>
  </si>
  <si>
    <t xml:space="preserve">Patricia Truelove </t>
  </si>
  <si>
    <t>Eagle Creek Healthcare Center 4102 Shore Drive Indianapolis, IN 46254</t>
  </si>
  <si>
    <t>Randolph Nursing Home 701 S Oak Street, Winchester, IN 47394</t>
  </si>
  <si>
    <t xml:space="preserve">Middletown Nursing and Rehabilitiion Center, 131 S 10th Street, Middletown, IN 47356 </t>
  </si>
  <si>
    <t>6/23 TOTAL</t>
  </si>
  <si>
    <t>6/24 TOTAL</t>
  </si>
  <si>
    <t>6/25 TOTAL</t>
  </si>
  <si>
    <t>6/26 TOTAL</t>
  </si>
  <si>
    <t>6/27 TOTAL</t>
  </si>
  <si>
    <t>6/28 TOTAL</t>
  </si>
  <si>
    <t xml:space="preserve">Bryon Heath Center               1661 Beacon Street Fort Wayne, IN 46805 </t>
  </si>
  <si>
    <t>Optum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</si>
</sst>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vertical="top" wrapText="1"/>
    </xf>
    <xf numFmtId="16" fontId="0" fillId="0" borderId="0" xfId="0" applyNumberForma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20" fontId="0" fillId="0" borderId="0" xfId="0" applyNumberFormat="1" applyAlignment="1">
      <alignment wrapText="1"/>
    </xf>
    <xf numFmtId="16" fontId="0" fillId="3" borderId="0" xfId="0" applyNumberFormat="1" applyFill="1" applyAlignment="1">
      <alignment wrapText="1"/>
    </xf>
    <xf numFmtId="0" fontId="2" fillId="3" borderId="0" xfId="0" applyFont="1" applyFill="1" applyAlignment="1">
      <alignment horizontal="left" wrapText="1"/>
    </xf>
    <xf numFmtId="18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" fontId="0" fillId="4" borderId="0" xfId="0" applyNumberFormat="1" applyFill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workbookViewId="0">
      <selection activeCell="B15" sqref="B15"/>
    </sheetView>
  </sheetViews>
  <sheetFormatPr defaultRowHeight="14.4" x14ac:dyDescent="0.3"/>
  <cols>
    <col min="2" max="2" width="15.44140625" bestFit="1" customWidth="1"/>
    <col min="3" max="8" width="16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</row>
    <row r="2" spans="1:9" x14ac:dyDescent="0.3">
      <c r="A2" s="11" t="s">
        <v>1</v>
      </c>
      <c r="B2" s="11"/>
      <c r="C2" s="12"/>
      <c r="D2" s="12"/>
      <c r="E2" s="12"/>
      <c r="F2" s="12"/>
      <c r="G2" s="12"/>
      <c r="H2" s="12"/>
      <c r="I2" s="11"/>
    </row>
    <row r="3" spans="1:9" x14ac:dyDescent="0.3">
      <c r="C3" s="1">
        <v>44005</v>
      </c>
      <c r="D3" s="1">
        <v>44006</v>
      </c>
      <c r="E3" s="1">
        <v>44007</v>
      </c>
      <c r="F3" s="1">
        <v>44008</v>
      </c>
      <c r="G3" s="1">
        <v>44009</v>
      </c>
      <c r="H3" s="1">
        <v>44010</v>
      </c>
    </row>
    <row r="4" spans="1:9" x14ac:dyDescent="0.3">
      <c r="A4" t="s">
        <v>29</v>
      </c>
      <c r="C4" s="3" t="s">
        <v>15</v>
      </c>
      <c r="D4" s="3" t="s">
        <v>15</v>
      </c>
      <c r="E4" s="3" t="s">
        <v>16</v>
      </c>
      <c r="F4" s="3" t="s">
        <v>14</v>
      </c>
      <c r="G4" s="3" t="s">
        <v>14</v>
      </c>
      <c r="H4" s="3" t="s">
        <v>17</v>
      </c>
    </row>
    <row r="5" spans="1:9" ht="79.05" customHeight="1" x14ac:dyDescent="0.3">
      <c r="A5" t="s">
        <v>53</v>
      </c>
      <c r="C5" s="2" t="s">
        <v>11</v>
      </c>
      <c r="D5" s="2" t="s">
        <v>11</v>
      </c>
      <c r="E5" s="4" t="s">
        <v>12</v>
      </c>
      <c r="F5" s="4" t="s">
        <v>10</v>
      </c>
      <c r="G5" s="4" t="s">
        <v>10</v>
      </c>
      <c r="H5" s="2" t="s">
        <v>13</v>
      </c>
    </row>
    <row r="6" spans="1:9" x14ac:dyDescent="0.3">
      <c r="B6" t="s">
        <v>6</v>
      </c>
      <c r="C6" s="2" t="s">
        <v>102</v>
      </c>
      <c r="D6" t="s">
        <v>103</v>
      </c>
      <c r="E6" t="s">
        <v>103</v>
      </c>
      <c r="F6" t="s">
        <v>103</v>
      </c>
      <c r="G6" t="s">
        <v>103</v>
      </c>
      <c r="H6" t="s">
        <v>103</v>
      </c>
    </row>
    <row r="7" spans="1:9" x14ac:dyDescent="0.3">
      <c r="B7" t="s">
        <v>122</v>
      </c>
      <c r="C7" s="2"/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8" spans="1:8" x14ac:dyDescent="0.3">
      <c r="A18" t="s">
        <v>107</v>
      </c>
      <c r="C18" s="18">
        <v>125</v>
      </c>
      <c r="D18" s="18">
        <v>125</v>
      </c>
      <c r="E18" s="18">
        <v>130</v>
      </c>
      <c r="F18" s="18">
        <v>90</v>
      </c>
      <c r="G18" s="18">
        <v>90</v>
      </c>
      <c r="H18" s="18">
        <v>35</v>
      </c>
    </row>
  </sheetData>
  <mergeCells count="1">
    <mergeCell ref="B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8" sqref="C8"/>
    </sheetView>
  </sheetViews>
  <sheetFormatPr defaultRowHeight="14.4" x14ac:dyDescent="0.3"/>
  <sheetData>
    <row r="1" spans="1:6" x14ac:dyDescent="0.3">
      <c r="A1" s="1">
        <v>44005</v>
      </c>
      <c r="B1" s="1">
        <v>44006</v>
      </c>
      <c r="C1" s="1">
        <v>44007</v>
      </c>
      <c r="D1" s="1">
        <v>44008</v>
      </c>
      <c r="E1" s="1">
        <v>44009</v>
      </c>
      <c r="F1" s="1">
        <v>44010</v>
      </c>
    </row>
    <row r="2" spans="1:6" x14ac:dyDescent="0.3">
      <c r="A2">
        <f>SUM('District 1'!C18,'District 2'!C36,'District 3'!C50,'District 4'!C16,'District 5'!C52,'District 6'!C16,'District 9'!C35,'District 10'!C16)</f>
        <v>1220</v>
      </c>
      <c r="B2">
        <f>SUM('District 1'!D18,'District 2'!D36,'District 3'!D50,'District 4'!D16,'District 5'!D52,'District 6'!D16,'District 9'!D35,'District 10'!D16)</f>
        <v>1235</v>
      </c>
      <c r="C2">
        <f>SUM('District 1'!E18,'District 2'!E36,'District 3'!E50,'District 4'!E40,'District 5'!E52,'District 6'!E16,'District 7'!E16,'District 9'!E35,'District 10'!E16)</f>
        <v>1200</v>
      </c>
      <c r="D2">
        <f>SUM('District 1'!F18,'District 2'!F36,'District 3'!F50,'District 5'!F52,'District 6'!F16,'District 7'!F16,'District 9'!F35,'District 10'!F16,)</f>
        <v>949</v>
      </c>
      <c r="E2">
        <f>SUM('District 1'!G18,'District 2'!G36,'District 3'!G50,'District 5'!G52,'District 6'!G16,'District 7'!G16,'District 9'!G35,'District 10'!G16,)</f>
        <v>991</v>
      </c>
      <c r="F2">
        <f>SUM('District 1'!H18,'District 2'!H36,'District 3'!H50,'District 5'!H52,'District 6'!H16,'District 9'!H35)</f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1" workbookViewId="0">
      <selection activeCell="B30" sqref="B30"/>
    </sheetView>
  </sheetViews>
  <sheetFormatPr defaultRowHeight="14.4" x14ac:dyDescent="0.3"/>
  <cols>
    <col min="2" max="2" width="15.44140625" bestFit="1" customWidth="1"/>
    <col min="3" max="3" width="17.77734375" style="2" customWidth="1"/>
    <col min="4" max="8" width="17.21875" style="2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</row>
    <row r="2" spans="1:9" x14ac:dyDescent="0.3">
      <c r="A2" s="11" t="s">
        <v>1</v>
      </c>
      <c r="B2" s="11"/>
      <c r="C2" s="12"/>
      <c r="D2" s="12"/>
      <c r="E2" s="12"/>
      <c r="F2" s="12"/>
      <c r="G2" s="12"/>
      <c r="H2" s="12"/>
      <c r="I2" s="11"/>
    </row>
    <row r="3" spans="1:9" x14ac:dyDescent="0.3">
      <c r="C3" s="3">
        <v>43992</v>
      </c>
      <c r="D3" s="3">
        <v>43993</v>
      </c>
      <c r="E3" s="3">
        <v>43994</v>
      </c>
      <c r="F3" s="3">
        <v>43995</v>
      </c>
      <c r="G3" s="3">
        <v>43996</v>
      </c>
      <c r="H3" s="3">
        <v>43997</v>
      </c>
    </row>
    <row r="4" spans="1:9" x14ac:dyDescent="0.3">
      <c r="C4" s="3" t="s">
        <v>14</v>
      </c>
      <c r="D4" s="3" t="s">
        <v>15</v>
      </c>
      <c r="E4" s="3" t="s">
        <v>108</v>
      </c>
      <c r="F4" s="3" t="s">
        <v>109</v>
      </c>
      <c r="G4" s="3" t="s">
        <v>26</v>
      </c>
      <c r="H4" s="3" t="s">
        <v>16</v>
      </c>
    </row>
    <row r="5" spans="1:9" ht="79.05" customHeight="1" x14ac:dyDescent="0.3">
      <c r="A5" t="s">
        <v>8</v>
      </c>
      <c r="C5" s="2" t="s">
        <v>18</v>
      </c>
      <c r="D5" s="3" t="s">
        <v>19</v>
      </c>
      <c r="E5" s="3" t="s">
        <v>20</v>
      </c>
      <c r="F5" s="4" t="s">
        <v>21</v>
      </c>
      <c r="G5" s="4" t="s">
        <v>24</v>
      </c>
      <c r="H5" s="2" t="s">
        <v>25</v>
      </c>
    </row>
    <row r="6" spans="1:9" x14ac:dyDescent="0.3">
      <c r="B6" t="s">
        <v>6</v>
      </c>
      <c r="C6" s="2" t="s">
        <v>104</v>
      </c>
      <c r="D6" s="2" t="s">
        <v>105</v>
      </c>
      <c r="E6" s="2" t="s">
        <v>105</v>
      </c>
      <c r="F6" s="2" t="s">
        <v>105</v>
      </c>
      <c r="G6" s="2" t="s">
        <v>105</v>
      </c>
      <c r="H6" s="2" t="s">
        <v>105</v>
      </c>
    </row>
    <row r="7" spans="1:9" x14ac:dyDescent="0.3">
      <c r="B7" t="s">
        <v>122</v>
      </c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6" spans="1:9" x14ac:dyDescent="0.3">
      <c r="A16" t="s">
        <v>107</v>
      </c>
      <c r="C16" s="2">
        <v>85</v>
      </c>
      <c r="D16" s="2">
        <v>123</v>
      </c>
      <c r="E16" s="2">
        <v>40</v>
      </c>
      <c r="F16" s="2">
        <v>65</v>
      </c>
      <c r="G16" s="2">
        <v>75</v>
      </c>
      <c r="H16" s="2">
        <v>110</v>
      </c>
    </row>
    <row r="17" spans="1:9" x14ac:dyDescent="0.3">
      <c r="A17" s="11" t="s">
        <v>7</v>
      </c>
      <c r="B17" s="11"/>
      <c r="C17" s="12"/>
      <c r="D17" s="12"/>
      <c r="E17" s="12"/>
      <c r="F17" s="12"/>
      <c r="G17" s="12"/>
      <c r="H17" s="12"/>
      <c r="I17" s="11"/>
    </row>
    <row r="18" spans="1:9" x14ac:dyDescent="0.3">
      <c r="C18" s="3">
        <v>44005</v>
      </c>
      <c r="D18" s="3">
        <v>44006</v>
      </c>
      <c r="E18" s="3">
        <v>44007</v>
      </c>
      <c r="F18" s="3">
        <v>44008</v>
      </c>
      <c r="G18" s="3">
        <v>44009</v>
      </c>
      <c r="H18" s="3">
        <v>44010</v>
      </c>
    </row>
    <row r="19" spans="1:9" x14ac:dyDescent="0.3">
      <c r="C19" s="3" t="s">
        <v>14</v>
      </c>
      <c r="D19" s="3" t="s">
        <v>15</v>
      </c>
      <c r="E19" s="3" t="s">
        <v>108</v>
      </c>
      <c r="F19" s="3" t="s">
        <v>109</v>
      </c>
      <c r="G19" s="3" t="s">
        <v>26</v>
      </c>
      <c r="H19" s="3" t="s">
        <v>16</v>
      </c>
    </row>
    <row r="20" spans="1:9" ht="72" x14ac:dyDescent="0.3">
      <c r="A20" t="s">
        <v>8</v>
      </c>
      <c r="B20">
        <v>2</v>
      </c>
      <c r="C20" s="2" t="s">
        <v>18</v>
      </c>
      <c r="D20" s="3" t="s">
        <v>19</v>
      </c>
      <c r="E20" s="3" t="s">
        <v>20</v>
      </c>
      <c r="F20" s="4" t="s">
        <v>21</v>
      </c>
      <c r="G20" s="3" t="s">
        <v>23</v>
      </c>
      <c r="H20" s="3" t="s">
        <v>22</v>
      </c>
    </row>
    <row r="21" spans="1:9" x14ac:dyDescent="0.3">
      <c r="B21" t="s">
        <v>6</v>
      </c>
      <c r="C21" s="2" t="s">
        <v>48</v>
      </c>
      <c r="D21" s="2" t="s">
        <v>48</v>
      </c>
      <c r="E21" s="2" t="s">
        <v>48</v>
      </c>
      <c r="F21" s="2" t="s">
        <v>48</v>
      </c>
      <c r="G21" s="2" t="s">
        <v>48</v>
      </c>
      <c r="H21" s="2" t="s">
        <v>48</v>
      </c>
    </row>
    <row r="22" spans="1:9" x14ac:dyDescent="0.3">
      <c r="B22" t="s">
        <v>122</v>
      </c>
    </row>
    <row r="23" spans="1:9" x14ac:dyDescent="0.3">
      <c r="B23" t="s">
        <v>3</v>
      </c>
    </row>
    <row r="24" spans="1:9" x14ac:dyDescent="0.3">
      <c r="B24" t="s">
        <v>4</v>
      </c>
    </row>
    <row r="25" spans="1:9" x14ac:dyDescent="0.3">
      <c r="B25" t="s">
        <v>2</v>
      </c>
    </row>
    <row r="26" spans="1:9" x14ac:dyDescent="0.3">
      <c r="B26" t="s">
        <v>2</v>
      </c>
    </row>
    <row r="27" spans="1:9" x14ac:dyDescent="0.3">
      <c r="B27" t="s">
        <v>5</v>
      </c>
    </row>
    <row r="28" spans="1:9" x14ac:dyDescent="0.3">
      <c r="B28" t="s">
        <v>5</v>
      </c>
    </row>
    <row r="29" spans="1:9" x14ac:dyDescent="0.3">
      <c r="B29" t="s">
        <v>5</v>
      </c>
    </row>
    <row r="31" spans="1:9" x14ac:dyDescent="0.3">
      <c r="A31" t="s">
        <v>107</v>
      </c>
      <c r="C31" s="2">
        <v>85</v>
      </c>
      <c r="D31" s="2">
        <v>122</v>
      </c>
      <c r="E31" s="2">
        <v>35</v>
      </c>
      <c r="F31" s="2">
        <v>65</v>
      </c>
      <c r="G31" s="2">
        <v>80</v>
      </c>
      <c r="H31" s="2">
        <v>100</v>
      </c>
    </row>
    <row r="35" spans="3:8" x14ac:dyDescent="0.3">
      <c r="C35" s="19">
        <v>44005</v>
      </c>
      <c r="D35" s="19">
        <v>44006</v>
      </c>
      <c r="E35" s="19">
        <v>44007</v>
      </c>
      <c r="F35" s="19">
        <v>44008</v>
      </c>
      <c r="G35" s="19">
        <v>44009</v>
      </c>
      <c r="H35" s="19">
        <v>44010</v>
      </c>
    </row>
    <row r="36" spans="3:8" x14ac:dyDescent="0.3">
      <c r="C36" s="17">
        <f>SUM(C16,C31)</f>
        <v>170</v>
      </c>
      <c r="D36" s="17">
        <f t="shared" ref="D36:H36" si="0">SUM(D16,D31)</f>
        <v>245</v>
      </c>
      <c r="E36" s="17">
        <f t="shared" si="0"/>
        <v>75</v>
      </c>
      <c r="F36" s="17">
        <f t="shared" si="0"/>
        <v>130</v>
      </c>
      <c r="G36" s="17">
        <f t="shared" si="0"/>
        <v>155</v>
      </c>
      <c r="H36" s="17">
        <f t="shared" si="0"/>
        <v>210</v>
      </c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0" workbookViewId="0">
      <selection activeCell="C24" sqref="C24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20.21875" style="2" customWidth="1"/>
    <col min="4" max="4" width="20.5546875" style="2" customWidth="1"/>
    <col min="5" max="6" width="19.77734375" style="2" bestFit="1" customWidth="1"/>
    <col min="7" max="7" width="19" style="2" customWidth="1"/>
    <col min="8" max="8" width="19.77734375" style="2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</row>
    <row r="2" spans="1:9" x14ac:dyDescent="0.3">
      <c r="A2" s="11" t="s">
        <v>1</v>
      </c>
      <c r="B2" s="11"/>
      <c r="C2" s="12"/>
      <c r="D2" s="12"/>
      <c r="E2" s="12"/>
      <c r="F2" s="12"/>
      <c r="G2" s="12"/>
      <c r="H2" s="12"/>
      <c r="I2" s="11"/>
    </row>
    <row r="3" spans="1:9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9" x14ac:dyDescent="0.3">
      <c r="A4" t="s">
        <v>29</v>
      </c>
      <c r="C4" s="3" t="s">
        <v>35</v>
      </c>
      <c r="D4" s="3" t="s">
        <v>15</v>
      </c>
      <c r="E4" s="3" t="s">
        <v>31</v>
      </c>
      <c r="F4" s="3" t="s">
        <v>30</v>
      </c>
      <c r="G4" s="3" t="s">
        <v>30</v>
      </c>
      <c r="H4" s="3" t="s">
        <v>26</v>
      </c>
    </row>
    <row r="5" spans="1:9" ht="79.05" customHeight="1" x14ac:dyDescent="0.3">
      <c r="A5" t="s">
        <v>8</v>
      </c>
      <c r="C5" s="9" t="s">
        <v>121</v>
      </c>
      <c r="D5" s="7" t="s">
        <v>34</v>
      </c>
      <c r="E5" s="7" t="s">
        <v>34</v>
      </c>
      <c r="F5" s="8" t="s">
        <v>32</v>
      </c>
      <c r="G5" s="8" t="s">
        <v>33</v>
      </c>
      <c r="H5" s="7" t="s">
        <v>36</v>
      </c>
    </row>
    <row r="6" spans="1:9" x14ac:dyDescent="0.3">
      <c r="B6" t="s">
        <v>6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</row>
    <row r="7" spans="1:9" x14ac:dyDescent="0.3">
      <c r="B7" t="s">
        <v>122</v>
      </c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6" spans="1:9" x14ac:dyDescent="0.3">
      <c r="A16" t="s">
        <v>107</v>
      </c>
      <c r="C16" s="2">
        <v>140</v>
      </c>
      <c r="D16" s="2">
        <v>115</v>
      </c>
      <c r="E16" s="2">
        <v>115</v>
      </c>
      <c r="F16" s="2">
        <v>115</v>
      </c>
      <c r="G16" s="2">
        <v>115</v>
      </c>
      <c r="H16" s="2">
        <v>67</v>
      </c>
    </row>
    <row r="17" spans="1:9" x14ac:dyDescent="0.3">
      <c r="A17" s="11" t="s">
        <v>7</v>
      </c>
      <c r="B17" s="11"/>
      <c r="C17" s="12"/>
      <c r="D17" s="12"/>
      <c r="E17" s="12"/>
      <c r="F17" s="12"/>
      <c r="G17" s="12"/>
      <c r="H17" s="12"/>
      <c r="I17" s="11"/>
    </row>
    <row r="18" spans="1:9" x14ac:dyDescent="0.3">
      <c r="C18" s="3">
        <v>44005</v>
      </c>
      <c r="D18" s="3">
        <v>44006</v>
      </c>
      <c r="E18" s="3">
        <v>44007</v>
      </c>
      <c r="F18" s="3">
        <v>44008</v>
      </c>
      <c r="G18" s="3">
        <v>44009</v>
      </c>
      <c r="H18" s="3">
        <v>44010</v>
      </c>
    </row>
    <row r="19" spans="1:9" x14ac:dyDescent="0.3">
      <c r="A19" t="s">
        <v>29</v>
      </c>
      <c r="C19" s="2" t="s">
        <v>38</v>
      </c>
      <c r="D19" s="8" t="s">
        <v>40</v>
      </c>
      <c r="E19" s="8" t="s">
        <v>41</v>
      </c>
      <c r="F19" s="8" t="s">
        <v>43</v>
      </c>
      <c r="G19" s="8" t="s">
        <v>44</v>
      </c>
      <c r="H19" s="8" t="s">
        <v>40</v>
      </c>
    </row>
    <row r="20" spans="1:9" ht="72" x14ac:dyDescent="0.3">
      <c r="A20" s="10" t="s">
        <v>9</v>
      </c>
      <c r="C20" s="8" t="s">
        <v>37</v>
      </c>
      <c r="D20" s="3" t="s">
        <v>39</v>
      </c>
      <c r="E20" s="3" t="s">
        <v>39</v>
      </c>
      <c r="F20" s="9" t="s">
        <v>42</v>
      </c>
      <c r="G20" s="9" t="s">
        <v>42</v>
      </c>
      <c r="H20" s="9" t="s">
        <v>42</v>
      </c>
    </row>
    <row r="21" spans="1:9" x14ac:dyDescent="0.3">
      <c r="B21" t="s">
        <v>6</v>
      </c>
      <c r="C21" s="2" t="s">
        <v>50</v>
      </c>
      <c r="D21" s="2" t="s">
        <v>50</v>
      </c>
      <c r="E21" s="2" t="s">
        <v>50</v>
      </c>
      <c r="F21" s="2" t="s">
        <v>50</v>
      </c>
      <c r="G21" s="2" t="s">
        <v>50</v>
      </c>
      <c r="H21" s="2" t="s">
        <v>50</v>
      </c>
    </row>
    <row r="22" spans="1:9" x14ac:dyDescent="0.3">
      <c r="B22" t="s">
        <v>122</v>
      </c>
    </row>
    <row r="23" spans="1:9" x14ac:dyDescent="0.3">
      <c r="B23" t="s">
        <v>3</v>
      </c>
    </row>
    <row r="24" spans="1:9" x14ac:dyDescent="0.3">
      <c r="B24" t="s">
        <v>4</v>
      </c>
    </row>
    <row r="25" spans="1:9" x14ac:dyDescent="0.3">
      <c r="B25" t="s">
        <v>2</v>
      </c>
    </row>
    <row r="26" spans="1:9" x14ac:dyDescent="0.3">
      <c r="B26" t="s">
        <v>2</v>
      </c>
    </row>
    <row r="27" spans="1:9" x14ac:dyDescent="0.3">
      <c r="B27" t="s">
        <v>5</v>
      </c>
    </row>
    <row r="28" spans="1:9" x14ac:dyDescent="0.3">
      <c r="B28" t="s">
        <v>5</v>
      </c>
    </row>
    <row r="29" spans="1:9" x14ac:dyDescent="0.3">
      <c r="B29" t="s">
        <v>5</v>
      </c>
    </row>
    <row r="31" spans="1:9" x14ac:dyDescent="0.3">
      <c r="A31" t="s">
        <v>107</v>
      </c>
      <c r="C31" s="2">
        <v>90</v>
      </c>
      <c r="D31" s="2">
        <v>80</v>
      </c>
      <c r="E31" s="2">
        <v>80</v>
      </c>
      <c r="F31" s="2">
        <f>345/3</f>
        <v>115</v>
      </c>
      <c r="G31" s="2">
        <v>115</v>
      </c>
      <c r="H31" s="2">
        <v>115</v>
      </c>
    </row>
    <row r="32" spans="1:9" x14ac:dyDescent="0.3">
      <c r="A32" s="11" t="s">
        <v>27</v>
      </c>
      <c r="B32" s="11"/>
      <c r="C32" s="12"/>
      <c r="D32" s="12"/>
      <c r="E32" s="12"/>
      <c r="F32" s="12"/>
      <c r="G32" s="12"/>
      <c r="H32" s="12"/>
      <c r="I32" s="11"/>
    </row>
    <row r="33" spans="1:8" x14ac:dyDescent="0.3">
      <c r="C33" s="3">
        <v>44005</v>
      </c>
      <c r="D33" s="3">
        <v>44006</v>
      </c>
      <c r="E33" s="3">
        <v>44007</v>
      </c>
      <c r="F33" s="3">
        <v>44008</v>
      </c>
      <c r="G33" s="3">
        <v>44009</v>
      </c>
      <c r="H33" s="3">
        <v>44010</v>
      </c>
    </row>
    <row r="34" spans="1:8" x14ac:dyDescent="0.3">
      <c r="A34" t="s">
        <v>29</v>
      </c>
      <c r="C34" s="13" t="s">
        <v>46</v>
      </c>
      <c r="D34" s="2" t="s">
        <v>43</v>
      </c>
      <c r="E34" s="2" t="s">
        <v>43</v>
      </c>
    </row>
    <row r="35" spans="1:8" ht="57.6" x14ac:dyDescent="0.3">
      <c r="A35" s="10" t="s">
        <v>28</v>
      </c>
      <c r="C35" s="7" t="s">
        <v>45</v>
      </c>
      <c r="D35" s="7" t="s">
        <v>45</v>
      </c>
      <c r="E35" s="7" t="s">
        <v>47</v>
      </c>
    </row>
    <row r="36" spans="1:8" x14ac:dyDescent="0.3">
      <c r="B36" t="s">
        <v>6</v>
      </c>
      <c r="C36" s="2" t="s">
        <v>106</v>
      </c>
      <c r="D36" s="2" t="s">
        <v>106</v>
      </c>
      <c r="E36" s="2" t="s">
        <v>104</v>
      </c>
    </row>
    <row r="37" spans="1:8" x14ac:dyDescent="0.3">
      <c r="B37" t="s">
        <v>122</v>
      </c>
    </row>
    <row r="38" spans="1:8" x14ac:dyDescent="0.3">
      <c r="B38" t="s">
        <v>3</v>
      </c>
    </row>
    <row r="39" spans="1:8" x14ac:dyDescent="0.3">
      <c r="B39" t="s">
        <v>4</v>
      </c>
    </row>
    <row r="40" spans="1:8" x14ac:dyDescent="0.3">
      <c r="B40" t="s">
        <v>2</v>
      </c>
    </row>
    <row r="41" spans="1:8" x14ac:dyDescent="0.3">
      <c r="B41" t="s">
        <v>2</v>
      </c>
    </row>
    <row r="42" spans="1:8" x14ac:dyDescent="0.3">
      <c r="B42" t="s">
        <v>5</v>
      </c>
    </row>
    <row r="43" spans="1:8" x14ac:dyDescent="0.3">
      <c r="B43" t="s">
        <v>5</v>
      </c>
    </row>
    <row r="46" spans="1:8" x14ac:dyDescent="0.3">
      <c r="A46" t="s">
        <v>107</v>
      </c>
      <c r="C46" s="2">
        <v>120</v>
      </c>
      <c r="D46" s="2">
        <v>120</v>
      </c>
      <c r="E46" s="2">
        <v>80</v>
      </c>
    </row>
    <row r="49" spans="3:8" x14ac:dyDescent="0.3">
      <c r="C49" s="19">
        <v>44005</v>
      </c>
      <c r="D49" s="19">
        <v>44006</v>
      </c>
      <c r="E49" s="19">
        <v>44007</v>
      </c>
      <c r="F49" s="19">
        <v>44008</v>
      </c>
      <c r="G49" s="19">
        <v>44009</v>
      </c>
      <c r="H49" s="19">
        <v>44010</v>
      </c>
    </row>
    <row r="50" spans="3:8" x14ac:dyDescent="0.3">
      <c r="C50" s="17">
        <f>SUM(C46,C16)</f>
        <v>260</v>
      </c>
      <c r="D50" s="17">
        <f t="shared" ref="D50:H50" si="0">SUM(D46,D16)</f>
        <v>235</v>
      </c>
      <c r="E50" s="17">
        <f t="shared" si="0"/>
        <v>195</v>
      </c>
      <c r="F50" s="17">
        <f t="shared" si="0"/>
        <v>115</v>
      </c>
      <c r="G50" s="17">
        <f t="shared" si="0"/>
        <v>115</v>
      </c>
      <c r="H50" s="17">
        <f t="shared" si="0"/>
        <v>67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B15" sqref="B15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8" width="17.21875" style="2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</row>
    <row r="2" spans="1:9" x14ac:dyDescent="0.3">
      <c r="A2" s="11" t="s">
        <v>1</v>
      </c>
      <c r="B2" s="11"/>
      <c r="C2" s="12"/>
      <c r="D2" s="12"/>
      <c r="E2" s="12"/>
      <c r="F2" s="12"/>
      <c r="G2" s="12"/>
      <c r="H2" s="12"/>
      <c r="I2" s="11"/>
    </row>
    <row r="3" spans="1:9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9" x14ac:dyDescent="0.3">
      <c r="A4" t="s">
        <v>29</v>
      </c>
      <c r="C4" s="3" t="s">
        <v>43</v>
      </c>
      <c r="D4" s="3" t="s">
        <v>43</v>
      </c>
      <c r="E4" s="3"/>
      <c r="F4" s="3"/>
      <c r="G4" s="3"/>
      <c r="H4" s="3"/>
    </row>
    <row r="5" spans="1:9" ht="79.05" customHeight="1" x14ac:dyDescent="0.3">
      <c r="A5" t="s">
        <v>8</v>
      </c>
      <c r="C5" s="2" t="s">
        <v>61</v>
      </c>
      <c r="D5" s="3" t="s">
        <v>62</v>
      </c>
      <c r="E5" s="14"/>
      <c r="F5" s="15"/>
      <c r="G5" s="15"/>
      <c r="H5" s="12"/>
    </row>
    <row r="6" spans="1:9" x14ac:dyDescent="0.3">
      <c r="B6" t="s">
        <v>6</v>
      </c>
      <c r="C6" s="2" t="s">
        <v>51</v>
      </c>
      <c r="D6" s="2" t="s">
        <v>51</v>
      </c>
    </row>
    <row r="7" spans="1:9" x14ac:dyDescent="0.3">
      <c r="B7" t="s">
        <v>122</v>
      </c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6" spans="1:9" x14ac:dyDescent="0.3">
      <c r="A16" t="s">
        <v>107</v>
      </c>
      <c r="C16" s="17">
        <v>90</v>
      </c>
      <c r="D16" s="17">
        <v>100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15" sqref="B15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8" width="17.21875" style="2" customWidth="1"/>
    <col min="9" max="9" width="15.77734375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</row>
    <row r="2" spans="1:9" x14ac:dyDescent="0.3">
      <c r="A2" s="11" t="s">
        <v>1</v>
      </c>
      <c r="B2" s="11"/>
      <c r="C2" s="12"/>
      <c r="D2" s="12"/>
      <c r="E2" s="12"/>
      <c r="F2" s="12"/>
      <c r="G2" s="12"/>
      <c r="H2" s="12"/>
      <c r="I2" s="11"/>
    </row>
    <row r="3" spans="1:9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9" x14ac:dyDescent="0.3">
      <c r="A4" t="s">
        <v>29</v>
      </c>
      <c r="C4" s="3" t="s">
        <v>64</v>
      </c>
      <c r="D4" s="3" t="s">
        <v>65</v>
      </c>
      <c r="E4" s="3" t="s">
        <v>64</v>
      </c>
      <c r="F4" s="3" t="s">
        <v>65</v>
      </c>
      <c r="G4" s="2" t="s">
        <v>64</v>
      </c>
      <c r="H4" s="3" t="s">
        <v>64</v>
      </c>
    </row>
    <row r="5" spans="1:9" ht="79.05" customHeight="1" x14ac:dyDescent="0.3">
      <c r="A5" t="s">
        <v>8</v>
      </c>
      <c r="C5" s="2" t="s">
        <v>63</v>
      </c>
      <c r="D5" s="3" t="s">
        <v>66</v>
      </c>
      <c r="E5" s="3" t="s">
        <v>67</v>
      </c>
      <c r="F5" s="4" t="s">
        <v>68</v>
      </c>
      <c r="G5" s="3" t="s">
        <v>69</v>
      </c>
      <c r="H5" s="2" t="s">
        <v>70</v>
      </c>
    </row>
    <row r="6" spans="1:9" x14ac:dyDescent="0.3">
      <c r="B6" t="s">
        <v>6</v>
      </c>
      <c r="C6" s="2" t="s">
        <v>54</v>
      </c>
      <c r="D6" s="2" t="s">
        <v>54</v>
      </c>
      <c r="E6" s="2" t="s">
        <v>54</v>
      </c>
      <c r="F6" s="2" t="s">
        <v>54</v>
      </c>
      <c r="G6" s="2" t="s">
        <v>54</v>
      </c>
      <c r="H6" s="2" t="s">
        <v>54</v>
      </c>
    </row>
    <row r="7" spans="1:9" x14ac:dyDescent="0.3">
      <c r="B7" t="s">
        <v>122</v>
      </c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6" spans="1:9" x14ac:dyDescent="0.3">
      <c r="A16" t="s">
        <v>107</v>
      </c>
      <c r="C16" s="2">
        <v>150</v>
      </c>
      <c r="D16" s="2">
        <v>80</v>
      </c>
      <c r="E16" s="2">
        <v>140</v>
      </c>
      <c r="F16" s="2">
        <v>60</v>
      </c>
      <c r="G16" s="2">
        <v>120</v>
      </c>
      <c r="H16" s="2">
        <v>110</v>
      </c>
    </row>
    <row r="17" spans="1:9" x14ac:dyDescent="0.3">
      <c r="A17" s="11" t="s">
        <v>7</v>
      </c>
      <c r="B17" s="11"/>
      <c r="C17" s="12"/>
      <c r="D17" s="12"/>
      <c r="E17" s="12"/>
      <c r="F17" s="12"/>
      <c r="G17" s="12"/>
      <c r="H17" s="12"/>
      <c r="I17" s="11"/>
    </row>
    <row r="18" spans="1:9" x14ac:dyDescent="0.3">
      <c r="C18" s="3">
        <v>44005</v>
      </c>
      <c r="D18" s="3">
        <v>44006</v>
      </c>
      <c r="E18" s="3">
        <v>44007</v>
      </c>
      <c r="F18" s="3">
        <v>44008</v>
      </c>
      <c r="G18" s="3">
        <v>44009</v>
      </c>
      <c r="H18" s="3">
        <v>44010</v>
      </c>
      <c r="I18" s="1">
        <v>43997</v>
      </c>
    </row>
    <row r="19" spans="1:9" ht="28.8" x14ac:dyDescent="0.3">
      <c r="A19" t="s">
        <v>29</v>
      </c>
      <c r="C19" s="3" t="s">
        <v>40</v>
      </c>
      <c r="D19" s="3" t="s">
        <v>40</v>
      </c>
      <c r="E19" s="3" t="s">
        <v>40</v>
      </c>
      <c r="F19" s="3" t="s">
        <v>40</v>
      </c>
      <c r="G19" s="3" t="s">
        <v>72</v>
      </c>
      <c r="H19" s="3" t="s">
        <v>73</v>
      </c>
      <c r="I19" s="3" t="s">
        <v>74</v>
      </c>
    </row>
    <row r="20" spans="1:9" ht="72" x14ac:dyDescent="0.3">
      <c r="A20" t="s">
        <v>53</v>
      </c>
      <c r="C20" s="2" t="s">
        <v>71</v>
      </c>
      <c r="D20" s="2" t="s">
        <v>71</v>
      </c>
      <c r="E20" s="3" t="s">
        <v>112</v>
      </c>
      <c r="F20" s="3" t="s">
        <v>112</v>
      </c>
      <c r="G20" s="3" t="s">
        <v>75</v>
      </c>
      <c r="H20" s="3" t="s">
        <v>75</v>
      </c>
      <c r="I20" s="2" t="s">
        <v>76</v>
      </c>
    </row>
    <row r="21" spans="1:9" x14ac:dyDescent="0.3">
      <c r="B21" t="s">
        <v>6</v>
      </c>
      <c r="C21" s="2" t="s">
        <v>55</v>
      </c>
      <c r="D21" s="2" t="s">
        <v>55</v>
      </c>
      <c r="E21" s="2" t="s">
        <v>55</v>
      </c>
      <c r="F21" s="2" t="s">
        <v>55</v>
      </c>
      <c r="G21" s="2" t="s">
        <v>55</v>
      </c>
      <c r="H21" s="2" t="s">
        <v>55</v>
      </c>
      <c r="I21" s="2" t="s">
        <v>55</v>
      </c>
    </row>
    <row r="22" spans="1:9" x14ac:dyDescent="0.3">
      <c r="B22" t="s">
        <v>122</v>
      </c>
      <c r="I22" s="2"/>
    </row>
    <row r="23" spans="1:9" x14ac:dyDescent="0.3">
      <c r="B23" t="s">
        <v>3</v>
      </c>
    </row>
    <row r="24" spans="1:9" x14ac:dyDescent="0.3">
      <c r="B24" t="s">
        <v>4</v>
      </c>
    </row>
    <row r="25" spans="1:9" x14ac:dyDescent="0.3">
      <c r="B25" t="s">
        <v>2</v>
      </c>
    </row>
    <row r="26" spans="1:9" x14ac:dyDescent="0.3">
      <c r="B26" t="s">
        <v>2</v>
      </c>
    </row>
    <row r="27" spans="1:9" x14ac:dyDescent="0.3">
      <c r="B27" t="s">
        <v>5</v>
      </c>
    </row>
    <row r="28" spans="1:9" x14ac:dyDescent="0.3">
      <c r="B28" t="s">
        <v>5</v>
      </c>
    </row>
    <row r="29" spans="1:9" x14ac:dyDescent="0.3">
      <c r="B29" t="s">
        <v>5</v>
      </c>
    </row>
    <row r="31" spans="1:9" x14ac:dyDescent="0.3">
      <c r="A31" t="s">
        <v>107</v>
      </c>
      <c r="C31" s="2">
        <v>85</v>
      </c>
      <c r="D31" s="2">
        <v>85</v>
      </c>
      <c r="E31" s="2">
        <v>100</v>
      </c>
      <c r="F31" s="2">
        <v>100</v>
      </c>
      <c r="G31" s="2">
        <v>120</v>
      </c>
      <c r="H31" s="2">
        <v>40</v>
      </c>
      <c r="I31" s="2">
        <v>45</v>
      </c>
    </row>
    <row r="32" spans="1:9" x14ac:dyDescent="0.3">
      <c r="A32" s="11" t="s">
        <v>27</v>
      </c>
      <c r="B32" s="11"/>
      <c r="C32" s="12"/>
      <c r="D32" s="12"/>
      <c r="E32" s="12"/>
      <c r="F32" s="12"/>
      <c r="G32" s="12"/>
      <c r="H32" s="12"/>
      <c r="I32" s="11"/>
    </row>
    <row r="33" spans="1:8" x14ac:dyDescent="0.3">
      <c r="C33" s="3">
        <v>44005</v>
      </c>
      <c r="D33" s="3">
        <v>44006</v>
      </c>
      <c r="E33" s="3">
        <v>44007</v>
      </c>
      <c r="F33" s="3">
        <v>44008</v>
      </c>
      <c r="G33" s="3">
        <v>44009</v>
      </c>
      <c r="H33" s="3">
        <v>44010</v>
      </c>
    </row>
    <row r="34" spans="1:8" x14ac:dyDescent="0.3">
      <c r="A34" t="s">
        <v>29</v>
      </c>
      <c r="C34" s="3" t="s">
        <v>43</v>
      </c>
      <c r="D34" s="3" t="s">
        <v>79</v>
      </c>
      <c r="E34" s="3" t="s">
        <v>46</v>
      </c>
      <c r="F34" s="3" t="s">
        <v>43</v>
      </c>
      <c r="G34" s="3" t="s">
        <v>16</v>
      </c>
      <c r="H34" s="3"/>
    </row>
    <row r="35" spans="1:8" ht="86.4" x14ac:dyDescent="0.3">
      <c r="A35" t="s">
        <v>53</v>
      </c>
      <c r="C35" s="3" t="s">
        <v>77</v>
      </c>
      <c r="D35" s="3" t="s">
        <v>78</v>
      </c>
      <c r="E35" s="3" t="s">
        <v>80</v>
      </c>
      <c r="F35" s="3" t="s">
        <v>80</v>
      </c>
      <c r="G35" s="3" t="s">
        <v>110</v>
      </c>
      <c r="H35" s="3"/>
    </row>
    <row r="36" spans="1:8" x14ac:dyDescent="0.3">
      <c r="B36" t="s">
        <v>6</v>
      </c>
      <c r="C36" s="2" t="s">
        <v>56</v>
      </c>
      <c r="D36" s="2" t="s">
        <v>56</v>
      </c>
      <c r="E36" s="2" t="s">
        <v>56</v>
      </c>
      <c r="F36" s="2" t="s">
        <v>56</v>
      </c>
      <c r="G36" s="2" t="s">
        <v>111</v>
      </c>
    </row>
    <row r="37" spans="1:8" x14ac:dyDescent="0.3">
      <c r="B37" t="s">
        <v>122</v>
      </c>
    </row>
    <row r="38" spans="1:8" x14ac:dyDescent="0.3">
      <c r="B38" t="s">
        <v>3</v>
      </c>
    </row>
    <row r="39" spans="1:8" x14ac:dyDescent="0.3">
      <c r="B39" t="s">
        <v>4</v>
      </c>
    </row>
    <row r="40" spans="1:8" x14ac:dyDescent="0.3">
      <c r="B40" t="s">
        <v>2</v>
      </c>
    </row>
    <row r="41" spans="1:8" x14ac:dyDescent="0.3">
      <c r="B41" t="s">
        <v>2</v>
      </c>
    </row>
    <row r="42" spans="1:8" x14ac:dyDescent="0.3">
      <c r="B42" t="s">
        <v>5</v>
      </c>
    </row>
    <row r="43" spans="1:8" x14ac:dyDescent="0.3">
      <c r="B43" t="s">
        <v>5</v>
      </c>
    </row>
    <row r="44" spans="1:8" x14ac:dyDescent="0.3">
      <c r="B44" t="s">
        <v>5</v>
      </c>
    </row>
    <row r="46" spans="1:8" x14ac:dyDescent="0.3">
      <c r="A46" t="s">
        <v>107</v>
      </c>
      <c r="C46" s="2">
        <v>70</v>
      </c>
      <c r="D46" s="2">
        <v>50</v>
      </c>
      <c r="E46" s="2">
        <v>115</v>
      </c>
      <c r="F46" s="2">
        <v>115</v>
      </c>
      <c r="G46" s="2">
        <v>100</v>
      </c>
    </row>
    <row r="51" spans="3:8" x14ac:dyDescent="0.3">
      <c r="C51" s="17" t="s">
        <v>115</v>
      </c>
      <c r="D51" s="17" t="s">
        <v>116</v>
      </c>
      <c r="E51" s="17" t="s">
        <v>117</v>
      </c>
      <c r="F51" s="17" t="s">
        <v>118</v>
      </c>
      <c r="G51" s="17" t="s">
        <v>119</v>
      </c>
      <c r="H51" s="17" t="s">
        <v>120</v>
      </c>
    </row>
    <row r="52" spans="3:8" x14ac:dyDescent="0.3">
      <c r="C52" s="17">
        <f>SUM(C46,C31,C16)</f>
        <v>305</v>
      </c>
      <c r="D52" s="17">
        <f t="shared" ref="D52:G52" si="0">SUM(D46,D31,D16)</f>
        <v>215</v>
      </c>
      <c r="E52" s="17">
        <f t="shared" si="0"/>
        <v>355</v>
      </c>
      <c r="F52" s="17">
        <f t="shared" si="0"/>
        <v>275</v>
      </c>
      <c r="G52" s="17">
        <f t="shared" si="0"/>
        <v>340</v>
      </c>
      <c r="H52" s="17">
        <f>SUM(H46,H31,I31)</f>
        <v>85</v>
      </c>
    </row>
  </sheetData>
  <mergeCells count="1">
    <mergeCell ref="B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5" sqref="B15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8" width="17.21875" style="2" customWidth="1"/>
  </cols>
  <sheetData>
    <row r="1" spans="1:8" ht="21" x14ac:dyDescent="0.4">
      <c r="B1" s="20" t="s">
        <v>0</v>
      </c>
      <c r="C1" s="20"/>
      <c r="D1" s="20"/>
      <c r="E1" s="20"/>
      <c r="F1" s="20"/>
      <c r="G1" s="20"/>
      <c r="H1" s="20"/>
    </row>
    <row r="2" spans="1:8" s="6" customFormat="1" x14ac:dyDescent="0.3">
      <c r="A2" s="5" t="s">
        <v>1</v>
      </c>
      <c r="C2" s="5"/>
      <c r="D2" s="5"/>
      <c r="E2" s="5"/>
      <c r="F2" s="5"/>
      <c r="G2" s="5"/>
      <c r="H2" s="5"/>
    </row>
    <row r="3" spans="1:8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8" x14ac:dyDescent="0.3">
      <c r="C4" s="3" t="s">
        <v>43</v>
      </c>
      <c r="D4" s="3" t="s">
        <v>43</v>
      </c>
      <c r="E4" s="3" t="s">
        <v>43</v>
      </c>
      <c r="F4" s="3" t="s">
        <v>43</v>
      </c>
      <c r="G4" s="3" t="s">
        <v>43</v>
      </c>
      <c r="H4" s="3" t="s">
        <v>41</v>
      </c>
    </row>
    <row r="5" spans="1:8" ht="104.55" customHeight="1" x14ac:dyDescent="0.3">
      <c r="A5" t="s">
        <v>8</v>
      </c>
      <c r="C5" s="2" t="s">
        <v>81</v>
      </c>
      <c r="D5" s="3" t="s">
        <v>82</v>
      </c>
      <c r="E5" s="3" t="s">
        <v>113</v>
      </c>
      <c r="F5" s="4" t="s">
        <v>83</v>
      </c>
      <c r="G5" s="4" t="s">
        <v>84</v>
      </c>
      <c r="H5" s="2" t="s">
        <v>114</v>
      </c>
    </row>
    <row r="6" spans="1:8" x14ac:dyDescent="0.3">
      <c r="B6" t="s">
        <v>6</v>
      </c>
      <c r="C6" s="2" t="s">
        <v>52</v>
      </c>
      <c r="D6" s="2" t="s">
        <v>52</v>
      </c>
      <c r="E6" s="2" t="s">
        <v>52</v>
      </c>
      <c r="F6" s="2" t="s">
        <v>52</v>
      </c>
      <c r="G6" s="2" t="s">
        <v>52</v>
      </c>
      <c r="H6" s="2" t="s">
        <v>52</v>
      </c>
    </row>
    <row r="7" spans="1:8" x14ac:dyDescent="0.3">
      <c r="B7" t="s">
        <v>122</v>
      </c>
    </row>
    <row r="8" spans="1:8" x14ac:dyDescent="0.3">
      <c r="B8" t="s">
        <v>3</v>
      </c>
    </row>
    <row r="9" spans="1:8" x14ac:dyDescent="0.3">
      <c r="B9" t="s">
        <v>4</v>
      </c>
    </row>
    <row r="10" spans="1:8" x14ac:dyDescent="0.3">
      <c r="B10" t="s">
        <v>2</v>
      </c>
    </row>
    <row r="11" spans="1:8" x14ac:dyDescent="0.3">
      <c r="B11" t="s">
        <v>2</v>
      </c>
    </row>
    <row r="12" spans="1:8" x14ac:dyDescent="0.3">
      <c r="B12" t="s">
        <v>5</v>
      </c>
    </row>
    <row r="13" spans="1:8" x14ac:dyDescent="0.3">
      <c r="B13" t="s">
        <v>5</v>
      </c>
    </row>
    <row r="14" spans="1:8" x14ac:dyDescent="0.3">
      <c r="B14" t="s">
        <v>5</v>
      </c>
    </row>
    <row r="16" spans="1:8" x14ac:dyDescent="0.3">
      <c r="A16" t="s">
        <v>107</v>
      </c>
      <c r="C16" s="17">
        <v>100</v>
      </c>
      <c r="D16" s="17">
        <v>87</v>
      </c>
      <c r="E16" s="17">
        <v>90</v>
      </c>
      <c r="F16" s="17">
        <v>75</v>
      </c>
      <c r="G16" s="17">
        <v>68</v>
      </c>
      <c r="H16" s="17">
        <v>38</v>
      </c>
    </row>
  </sheetData>
  <mergeCells count="1">
    <mergeCell ref="B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5" sqref="B15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8" width="17.21875" style="2" customWidth="1"/>
  </cols>
  <sheetData>
    <row r="1" spans="1:8" ht="21" x14ac:dyDescent="0.4">
      <c r="B1" s="20" t="s">
        <v>0</v>
      </c>
      <c r="C1" s="20"/>
      <c r="D1" s="20"/>
      <c r="E1" s="20"/>
      <c r="F1" s="20"/>
      <c r="G1" s="20"/>
      <c r="H1" s="20"/>
    </row>
    <row r="2" spans="1:8" s="6" customFormat="1" x14ac:dyDescent="0.3">
      <c r="A2" s="5" t="s">
        <v>1</v>
      </c>
      <c r="C2" s="5"/>
      <c r="D2" s="5"/>
      <c r="E2" s="5"/>
      <c r="F2" s="5"/>
      <c r="G2" s="5"/>
      <c r="H2" s="5"/>
    </row>
    <row r="3" spans="1:8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8" x14ac:dyDescent="0.3">
      <c r="A4" t="s">
        <v>29</v>
      </c>
      <c r="C4" s="3"/>
      <c r="D4" s="3"/>
      <c r="E4" s="3" t="s">
        <v>72</v>
      </c>
      <c r="F4" s="3" t="s">
        <v>72</v>
      </c>
      <c r="G4" s="3" t="s">
        <v>43</v>
      </c>
      <c r="H4" s="3"/>
    </row>
    <row r="5" spans="1:8" ht="79.05" customHeight="1" x14ac:dyDescent="0.3">
      <c r="A5" t="s">
        <v>8</v>
      </c>
      <c r="C5" s="12"/>
      <c r="D5" s="14"/>
      <c r="E5" s="3" t="s">
        <v>85</v>
      </c>
      <c r="F5" s="4" t="s">
        <v>86</v>
      </c>
      <c r="G5" s="9" t="s">
        <v>87</v>
      </c>
    </row>
    <row r="6" spans="1:8" x14ac:dyDescent="0.3">
      <c r="B6" t="s">
        <v>6</v>
      </c>
      <c r="E6" s="2" t="s">
        <v>51</v>
      </c>
      <c r="F6" s="2" t="s">
        <v>51</v>
      </c>
      <c r="G6" s="2" t="s">
        <v>51</v>
      </c>
    </row>
    <row r="7" spans="1:8" x14ac:dyDescent="0.3">
      <c r="B7" t="s">
        <v>122</v>
      </c>
    </row>
    <row r="8" spans="1:8" x14ac:dyDescent="0.3">
      <c r="B8" t="s">
        <v>3</v>
      </c>
    </row>
    <row r="9" spans="1:8" x14ac:dyDescent="0.3">
      <c r="B9" t="s">
        <v>4</v>
      </c>
    </row>
    <row r="10" spans="1:8" x14ac:dyDescent="0.3">
      <c r="B10" t="s">
        <v>2</v>
      </c>
    </row>
    <row r="11" spans="1:8" x14ac:dyDescent="0.3">
      <c r="B11" t="s">
        <v>2</v>
      </c>
    </row>
    <row r="12" spans="1:8" x14ac:dyDescent="0.3">
      <c r="B12" t="s">
        <v>5</v>
      </c>
    </row>
    <row r="13" spans="1:8" x14ac:dyDescent="0.3">
      <c r="B13" t="s">
        <v>5</v>
      </c>
    </row>
    <row r="14" spans="1:8" x14ac:dyDescent="0.3">
      <c r="B14" t="s">
        <v>5</v>
      </c>
    </row>
    <row r="16" spans="1:8" x14ac:dyDescent="0.3">
      <c r="A16" t="s">
        <v>107</v>
      </c>
      <c r="E16" s="17">
        <v>140</v>
      </c>
      <c r="F16" s="17">
        <v>125</v>
      </c>
      <c r="G16" s="17">
        <v>80</v>
      </c>
    </row>
  </sheetData>
  <mergeCells count="1">
    <mergeCell ref="B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0" workbookViewId="0">
      <selection activeCell="G29" sqref="G29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9" width="17.21875" style="2" customWidth="1"/>
  </cols>
  <sheetData>
    <row r="1" spans="1:9" ht="21" x14ac:dyDescent="0.4">
      <c r="B1" s="20" t="s">
        <v>0</v>
      </c>
      <c r="C1" s="20"/>
      <c r="D1" s="20"/>
      <c r="E1" s="20"/>
      <c r="F1" s="20"/>
      <c r="G1" s="20"/>
      <c r="H1" s="20"/>
      <c r="I1" s="20"/>
    </row>
    <row r="2" spans="1:9" s="6" customFormat="1" x14ac:dyDescent="0.3">
      <c r="A2" s="5" t="s">
        <v>1</v>
      </c>
      <c r="C2" s="5"/>
      <c r="D2" s="5"/>
      <c r="E2" s="5"/>
      <c r="F2" s="5"/>
      <c r="G2" s="5"/>
      <c r="H2" s="5"/>
      <c r="I2" s="5"/>
    </row>
    <row r="3" spans="1:9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  <c r="I3" s="3">
        <v>43997</v>
      </c>
    </row>
    <row r="4" spans="1:9" x14ac:dyDescent="0.3">
      <c r="A4" t="s">
        <v>29</v>
      </c>
      <c r="C4" s="13" t="s">
        <v>40</v>
      </c>
      <c r="D4" s="3" t="s">
        <v>41</v>
      </c>
      <c r="E4" s="3" t="s">
        <v>43</v>
      </c>
      <c r="F4" s="3" t="s">
        <v>43</v>
      </c>
      <c r="G4" s="3" t="s">
        <v>73</v>
      </c>
      <c r="H4" s="16" t="s">
        <v>92</v>
      </c>
      <c r="I4" s="3" t="s">
        <v>43</v>
      </c>
    </row>
    <row r="5" spans="1:9" ht="79.05" customHeight="1" x14ac:dyDescent="0.3">
      <c r="A5" t="s">
        <v>53</v>
      </c>
      <c r="C5" s="7" t="s">
        <v>88</v>
      </c>
      <c r="D5" s="7" t="s">
        <v>88</v>
      </c>
      <c r="E5" s="8" t="s">
        <v>89</v>
      </c>
      <c r="F5" s="9" t="s">
        <v>90</v>
      </c>
      <c r="G5" s="9" t="s">
        <v>90</v>
      </c>
      <c r="H5" s="4" t="s">
        <v>91</v>
      </c>
      <c r="I5" s="4" t="s">
        <v>91</v>
      </c>
    </row>
    <row r="6" spans="1:9" x14ac:dyDescent="0.3">
      <c r="B6" t="s">
        <v>6</v>
      </c>
      <c r="C6" s="2" t="s">
        <v>58</v>
      </c>
      <c r="D6" s="2" t="s">
        <v>58</v>
      </c>
      <c r="E6" s="2" t="s">
        <v>58</v>
      </c>
      <c r="F6" s="2" t="s">
        <v>58</v>
      </c>
      <c r="G6" s="2" t="s">
        <v>58</v>
      </c>
      <c r="H6" s="2" t="s">
        <v>58</v>
      </c>
      <c r="I6" s="2" t="s">
        <v>58</v>
      </c>
    </row>
    <row r="7" spans="1:9" x14ac:dyDescent="0.3">
      <c r="B7" t="s">
        <v>122</v>
      </c>
    </row>
    <row r="8" spans="1:9" x14ac:dyDescent="0.3">
      <c r="B8" t="s">
        <v>3</v>
      </c>
    </row>
    <row r="9" spans="1:9" x14ac:dyDescent="0.3">
      <c r="B9" t="s">
        <v>4</v>
      </c>
    </row>
    <row r="10" spans="1:9" x14ac:dyDescent="0.3">
      <c r="B10" t="s">
        <v>2</v>
      </c>
    </row>
    <row r="11" spans="1:9" x14ac:dyDescent="0.3">
      <c r="B11" t="s">
        <v>2</v>
      </c>
    </row>
    <row r="12" spans="1:9" x14ac:dyDescent="0.3">
      <c r="B12" t="s">
        <v>5</v>
      </c>
    </row>
    <row r="13" spans="1:9" x14ac:dyDescent="0.3">
      <c r="B13" t="s">
        <v>5</v>
      </c>
    </row>
    <row r="14" spans="1:9" x14ac:dyDescent="0.3">
      <c r="B14" t="s">
        <v>5</v>
      </c>
    </row>
    <row r="16" spans="1:9" x14ac:dyDescent="0.3">
      <c r="A16" t="s">
        <v>107</v>
      </c>
      <c r="C16" s="2">
        <v>100</v>
      </c>
      <c r="D16" s="2">
        <v>100</v>
      </c>
      <c r="E16" s="2">
        <v>95</v>
      </c>
      <c r="F16" s="2">
        <v>80</v>
      </c>
      <c r="G16" s="2">
        <v>28</v>
      </c>
      <c r="H16" s="2">
        <v>55</v>
      </c>
      <c r="I16" s="2">
        <v>100</v>
      </c>
    </row>
    <row r="17" spans="1:9" s="6" customFormat="1" x14ac:dyDescent="0.3">
      <c r="A17" s="5" t="s">
        <v>7</v>
      </c>
      <c r="C17" s="5"/>
      <c r="D17" s="5"/>
      <c r="E17" s="5"/>
      <c r="F17" s="5"/>
      <c r="G17" s="5"/>
      <c r="H17" s="5"/>
      <c r="I17" s="5"/>
    </row>
    <row r="18" spans="1:9" x14ac:dyDescent="0.3">
      <c r="C18" s="3">
        <v>44005</v>
      </c>
      <c r="D18" s="3">
        <v>44006</v>
      </c>
      <c r="E18" s="3">
        <v>44007</v>
      </c>
      <c r="F18" s="3"/>
      <c r="G18" s="3"/>
      <c r="H18" s="3"/>
      <c r="I18" s="3"/>
    </row>
    <row r="19" spans="1:9" x14ac:dyDescent="0.3">
      <c r="A19" t="s">
        <v>29</v>
      </c>
      <c r="C19" s="3" t="s">
        <v>43</v>
      </c>
      <c r="D19" s="3" t="s">
        <v>96</v>
      </c>
      <c r="E19" s="3" t="s">
        <v>43</v>
      </c>
      <c r="F19" s="3"/>
      <c r="G19" s="3"/>
      <c r="H19" s="3"/>
      <c r="I19" s="3"/>
    </row>
    <row r="20" spans="1:9" ht="72" x14ac:dyDescent="0.3">
      <c r="A20" t="s">
        <v>57</v>
      </c>
      <c r="C20" s="2" t="s">
        <v>93</v>
      </c>
      <c r="D20" s="3" t="s">
        <v>94</v>
      </c>
      <c r="E20" s="3" t="s">
        <v>95</v>
      </c>
      <c r="F20" s="4"/>
      <c r="G20" s="4"/>
      <c r="H20" s="3"/>
      <c r="I20" s="3"/>
    </row>
    <row r="21" spans="1:9" x14ac:dyDescent="0.3">
      <c r="B21" t="s">
        <v>6</v>
      </c>
      <c r="C21" s="2" t="s">
        <v>60</v>
      </c>
      <c r="D21" s="2" t="s">
        <v>60</v>
      </c>
      <c r="E21" s="2" t="s">
        <v>60</v>
      </c>
    </row>
    <row r="22" spans="1:9" x14ac:dyDescent="0.3">
      <c r="B22" t="s">
        <v>122</v>
      </c>
    </row>
    <row r="23" spans="1:9" x14ac:dyDescent="0.3">
      <c r="B23" t="s">
        <v>3</v>
      </c>
    </row>
    <row r="24" spans="1:9" x14ac:dyDescent="0.3">
      <c r="B24" t="s">
        <v>4</v>
      </c>
    </row>
    <row r="25" spans="1:9" x14ac:dyDescent="0.3">
      <c r="B25" t="s">
        <v>2</v>
      </c>
    </row>
    <row r="26" spans="1:9" x14ac:dyDescent="0.3">
      <c r="B26" t="s">
        <v>2</v>
      </c>
    </row>
    <row r="27" spans="1:9" x14ac:dyDescent="0.3">
      <c r="B27" t="s">
        <v>5</v>
      </c>
    </row>
    <row r="28" spans="1:9" x14ac:dyDescent="0.3">
      <c r="B28" t="s">
        <v>5</v>
      </c>
    </row>
    <row r="29" spans="1:9" x14ac:dyDescent="0.3">
      <c r="B29" t="s">
        <v>5</v>
      </c>
    </row>
    <row r="31" spans="1:9" x14ac:dyDescent="0.3">
      <c r="A31" t="s">
        <v>107</v>
      </c>
      <c r="C31" s="2">
        <v>60</v>
      </c>
      <c r="D31" s="2">
        <v>68</v>
      </c>
      <c r="E31" s="2">
        <v>75</v>
      </c>
    </row>
    <row r="34" spans="3:8" x14ac:dyDescent="0.3">
      <c r="C34" s="3">
        <v>44005</v>
      </c>
      <c r="D34" s="3">
        <v>44006</v>
      </c>
      <c r="E34" s="3">
        <v>44007</v>
      </c>
      <c r="F34" s="3">
        <v>44008</v>
      </c>
      <c r="G34" s="3">
        <v>44009</v>
      </c>
      <c r="H34" s="3">
        <v>44010</v>
      </c>
    </row>
    <row r="35" spans="3:8" x14ac:dyDescent="0.3">
      <c r="C35" s="2">
        <f>SUM(I16)</f>
        <v>100</v>
      </c>
      <c r="D35" s="2">
        <f t="shared" ref="D35:H35" si="0">SUM(D31,D16)</f>
        <v>168</v>
      </c>
      <c r="E35" s="2">
        <f t="shared" si="0"/>
        <v>170</v>
      </c>
      <c r="F35" s="2">
        <f t="shared" si="0"/>
        <v>80</v>
      </c>
      <c r="G35" s="2">
        <f>SUM(G16,H16)</f>
        <v>83</v>
      </c>
      <c r="H35" s="2">
        <f t="shared" si="0"/>
        <v>55</v>
      </c>
    </row>
  </sheetData>
  <mergeCells count="1">
    <mergeCell ref="B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4" workbookViewId="0">
      <selection activeCell="B15" sqref="B15"/>
    </sheetView>
  </sheetViews>
  <sheetFormatPr defaultRowHeight="14.4" x14ac:dyDescent="0.3"/>
  <cols>
    <col min="1" max="1" width="11.5546875" bestFit="1" customWidth="1"/>
    <col min="2" max="2" width="15.44140625" bestFit="1" customWidth="1"/>
    <col min="3" max="3" width="17.77734375" style="2" customWidth="1"/>
    <col min="4" max="8" width="17.21875" style="2" customWidth="1"/>
  </cols>
  <sheetData>
    <row r="1" spans="1:8" ht="21" x14ac:dyDescent="0.4">
      <c r="B1" s="20" t="s">
        <v>0</v>
      </c>
      <c r="C1" s="20"/>
      <c r="D1" s="20"/>
      <c r="E1" s="20"/>
      <c r="F1" s="20"/>
      <c r="G1" s="20"/>
      <c r="H1" s="20"/>
    </row>
    <row r="2" spans="1:8" s="6" customFormat="1" x14ac:dyDescent="0.3">
      <c r="A2" s="5" t="s">
        <v>1</v>
      </c>
      <c r="C2" s="5"/>
      <c r="D2" s="5"/>
      <c r="E2" s="5"/>
      <c r="F2" s="5"/>
      <c r="G2" s="5"/>
      <c r="H2" s="5"/>
    </row>
    <row r="3" spans="1:8" x14ac:dyDescent="0.3">
      <c r="C3" s="3">
        <v>44005</v>
      </c>
      <c r="D3" s="3">
        <v>44006</v>
      </c>
      <c r="E3" s="3">
        <v>44007</v>
      </c>
      <c r="F3" s="3">
        <v>44008</v>
      </c>
      <c r="G3" s="3">
        <v>44009</v>
      </c>
      <c r="H3" s="3">
        <v>44010</v>
      </c>
    </row>
    <row r="4" spans="1:8" x14ac:dyDescent="0.3">
      <c r="A4" t="s">
        <v>29</v>
      </c>
      <c r="C4" s="3" t="s">
        <v>43</v>
      </c>
      <c r="D4" s="3" t="s">
        <v>43</v>
      </c>
      <c r="E4" s="3" t="s">
        <v>79</v>
      </c>
      <c r="F4" s="3" t="s">
        <v>43</v>
      </c>
      <c r="G4" s="3" t="s">
        <v>43</v>
      </c>
      <c r="H4" s="3"/>
    </row>
    <row r="5" spans="1:8" ht="79.05" customHeight="1" x14ac:dyDescent="0.3">
      <c r="A5" t="s">
        <v>53</v>
      </c>
      <c r="C5" s="2" t="s">
        <v>97</v>
      </c>
      <c r="D5" s="3" t="s">
        <v>98</v>
      </c>
      <c r="E5" s="8" t="s">
        <v>99</v>
      </c>
      <c r="F5" s="9" t="s">
        <v>100</v>
      </c>
      <c r="G5" s="9" t="s">
        <v>101</v>
      </c>
    </row>
    <row r="6" spans="1:8" x14ac:dyDescent="0.3">
      <c r="B6" t="s">
        <v>6</v>
      </c>
      <c r="C6" s="2" t="s">
        <v>59</v>
      </c>
      <c r="D6" s="2" t="s">
        <v>59</v>
      </c>
      <c r="E6" s="2" t="s">
        <v>59</v>
      </c>
      <c r="F6" s="2" t="s">
        <v>59</v>
      </c>
      <c r="G6" s="2" t="s">
        <v>59</v>
      </c>
    </row>
    <row r="7" spans="1:8" x14ac:dyDescent="0.3">
      <c r="B7" t="s">
        <v>122</v>
      </c>
    </row>
    <row r="8" spans="1:8" x14ac:dyDescent="0.3">
      <c r="B8" t="s">
        <v>3</v>
      </c>
    </row>
    <row r="9" spans="1:8" x14ac:dyDescent="0.3">
      <c r="B9" t="s">
        <v>4</v>
      </c>
    </row>
    <row r="10" spans="1:8" x14ac:dyDescent="0.3">
      <c r="B10" t="s">
        <v>2</v>
      </c>
    </row>
    <row r="11" spans="1:8" x14ac:dyDescent="0.3">
      <c r="B11" t="s">
        <v>2</v>
      </c>
    </row>
    <row r="12" spans="1:8" x14ac:dyDescent="0.3">
      <c r="B12" t="s">
        <v>5</v>
      </c>
    </row>
    <row r="13" spans="1:8" x14ac:dyDescent="0.3">
      <c r="B13" t="s">
        <v>5</v>
      </c>
    </row>
    <row r="14" spans="1:8" x14ac:dyDescent="0.3">
      <c r="B14" t="s">
        <v>5</v>
      </c>
    </row>
    <row r="16" spans="1:8" x14ac:dyDescent="0.3">
      <c r="A16" t="s">
        <v>107</v>
      </c>
      <c r="C16" s="17">
        <v>70</v>
      </c>
      <c r="D16" s="17">
        <v>60</v>
      </c>
      <c r="E16" s="17">
        <v>45</v>
      </c>
      <c r="F16" s="17">
        <v>59</v>
      </c>
      <c r="G16" s="17">
        <v>60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9</vt:lpstr>
      <vt:lpstr>District 10</vt:lpstr>
      <vt:lpstr>Samples Per Day 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Krievins, Paul</dc:creator>
  <cp:lastModifiedBy>McCormick, David</cp:lastModifiedBy>
  <dcterms:created xsi:type="dcterms:W3CDTF">2020-06-06T04:29:48Z</dcterms:created>
  <dcterms:modified xsi:type="dcterms:W3CDTF">2020-06-07T15:38:34Z</dcterms:modified>
</cp:coreProperties>
</file>